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PMS 5e\Problem Solutions\Chapter 05\"/>
    </mc:Choice>
  </mc:AlternateContent>
  <bookViews>
    <workbookView xWindow="408" yWindow="96" windowWidth="8412" windowHeight="4968"/>
  </bookViews>
  <sheets>
    <sheet name="Model" sheetId="1" r:id="rId1"/>
  </sheets>
  <definedNames>
    <definedName name="Assignments">Model!$C$15:$F$19</definedName>
    <definedName name="Job1_2Totals">Model!$O$15:$O$19</definedName>
    <definedName name="Jobs_on_machine">Model!$G$15:$G$19</definedName>
    <definedName name="Machine_capacity">Model!$I$15:$I$19</definedName>
    <definedName name="Machines_on_job">Model!$C$20:$F$20</definedName>
    <definedName name="_xlnm.Print_Area" localSheetId="0">Model!$A$1:$L$25</definedName>
    <definedName name="solver_adj" localSheetId="0" hidden="1">Model!$C$15:$F$19</definedName>
    <definedName name="solver_cvg" localSheetId="0" hidden="1">0.0001</definedName>
    <definedName name="solver_drv" localSheetId="0" hidden="1">1</definedName>
    <definedName name="solver_eng" localSheetId="0" hidden="1">2</definedName>
    <definedName name="solver_est" localSheetId="0" hidden="1">1</definedName>
    <definedName name="solver_ibd" localSheetId="0" hidden="1">2</definedName>
    <definedName name="solver_itr" localSheetId="0" hidden="1">100</definedName>
    <definedName name="solver_lhs1" localSheetId="0" hidden="1">Model!$O$15:$O$19</definedName>
    <definedName name="solver_lhs2" localSheetId="0" hidden="1">Model!$G$15:$G$19</definedName>
    <definedName name="solver_lhs3" localSheetId="0" hidden="1">Model!$C$20:$F$20</definedName>
    <definedName name="solver_lin" localSheetId="0" hidden="1">1</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neg" localSheetId="0" hidden="1">1</definedName>
    <definedName name="solver_nod" localSheetId="0" hidden="1">5000</definedName>
    <definedName name="solver_num" localSheetId="0" hidden="1">3</definedName>
    <definedName name="solver_nwt" localSheetId="0" hidden="1">1</definedName>
    <definedName name="solver_ofx" localSheetId="0" hidden="1">2</definedName>
    <definedName name="solver_opt" localSheetId="0" hidden="1">Model!$B$25</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1</definedName>
    <definedName name="solver_rel2" localSheetId="0" hidden="1">1</definedName>
    <definedName name="solver_rel3" localSheetId="0" hidden="1">2</definedName>
    <definedName name="solver_reo" localSheetId="0" hidden="1">2</definedName>
    <definedName name="solver_rep" localSheetId="0" hidden="1">2</definedName>
    <definedName name="solver_rhs1" localSheetId="0" hidden="1">1</definedName>
    <definedName name="solver_rhs2" localSheetId="0" hidden="1">Machine_capacity</definedName>
    <definedName name="solver_rhs3" localSheetId="0" hidden="1">1</definedName>
    <definedName name="solver_rlx" localSheetId="0" hidden="1">2</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0.05</definedName>
    <definedName name="solver_typ" localSheetId="0" hidden="1">2</definedName>
    <definedName name="solver_val" localSheetId="0" hidden="1">0</definedName>
    <definedName name="solver_ver" localSheetId="0" hidden="1">2</definedName>
    <definedName name="Total_time">Model!$B$25</definedName>
  </definedNames>
  <calcPr calcId="152511" iterate="1" iterateDelta="1.0000000000000001E-5"/>
</workbook>
</file>

<file path=xl/calcChain.xml><?xml version="1.0" encoding="utf-8"?>
<calcChain xmlns="http://schemas.openxmlformats.org/spreadsheetml/2006/main">
  <c r="M15" i="1" l="1"/>
  <c r="N15" i="1"/>
  <c r="O15" i="1"/>
  <c r="M16" i="1"/>
  <c r="N16" i="1"/>
  <c r="M17" i="1"/>
  <c r="N17" i="1"/>
  <c r="O17" i="1"/>
  <c r="M18" i="1"/>
  <c r="N18" i="1"/>
  <c r="O18" i="1" s="1"/>
  <c r="M19" i="1"/>
  <c r="O19" i="1" s="1"/>
  <c r="N19" i="1"/>
  <c r="B25" i="1"/>
  <c r="G16" i="1"/>
  <c r="G17" i="1"/>
  <c r="G18" i="1"/>
  <c r="G19" i="1"/>
  <c r="G15" i="1"/>
  <c r="D20" i="1"/>
  <c r="E20" i="1"/>
  <c r="F20" i="1"/>
  <c r="C20" i="1"/>
  <c r="O16" i="1" l="1"/>
</calcChain>
</file>

<file path=xl/sharedStrings.xml><?xml version="1.0" encoding="utf-8"?>
<sst xmlns="http://schemas.openxmlformats.org/spreadsheetml/2006/main" count="33" uniqueCount="17">
  <si>
    <t>Times to perform jobs on various machines</t>
  </si>
  <si>
    <t>Job</t>
  </si>
  <si>
    <t>Machine</t>
  </si>
  <si>
    <t>Total time</t>
  </si>
  <si>
    <t>&lt;=</t>
  </si>
  <si>
    <t>Required</t>
  </si>
  <si>
    <t>Assignment of jobs to machines</t>
  </si>
  <si>
    <t>Jobs on machine</t>
  </si>
  <si>
    <t>Machines on job</t>
  </si>
  <si>
    <t>Machine capacity</t>
  </si>
  <si>
    <t>=</t>
  </si>
  <si>
    <t>Objective to minimize</t>
  </si>
  <si>
    <t>Assignments, and constraints on machine capacities and job completion requirements</t>
  </si>
  <si>
    <t>New constraints - jobs 1 and 2 can be assigned to same machine</t>
  </si>
  <si>
    <t>Sum</t>
  </si>
  <si>
    <t>Upper limit</t>
  </si>
  <si>
    <t>Copies of changing cells for jobs 1, 2</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</si>
</sst>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name val="Calibri"/>
      <family val="2"/>
    </font>
    <font>
      <b/>
      <sz val="11"/>
      <name val="Calibri"/>
      <family val="2"/>
    </font>
    <font>
      <sz val="11"/>
      <name val="Calibri"/>
      <family val="2"/>
    </font>
  </fonts>
  <fills count="5">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1">
    <xf numFmtId="0" fontId="0" fillId="0" borderId="0"/>
  </cellStyleXfs>
  <cellXfs count="18">
    <xf numFmtId="0" fontId="0" fillId="0" borderId="0" xfId="0"/>
    <xf numFmtId="0" fontId="1" fillId="0" borderId="0" xfId="0" applyFont="1"/>
    <xf numFmtId="0" fontId="2" fillId="0" borderId="0" xfId="0" applyFont="1"/>
    <xf numFmtId="0" fontId="2" fillId="0" borderId="0" xfId="0" applyFont="1" applyAlignment="1">
      <alignment horizontal="left"/>
    </xf>
    <xf numFmtId="0" fontId="1" fillId="0" borderId="0" xfId="0" applyFont="1" applyAlignment="1">
      <alignment horizontal="centerContinuous"/>
    </xf>
    <xf numFmtId="0" fontId="2" fillId="0" borderId="0" xfId="0" applyNumberFormat="1" applyFont="1"/>
    <xf numFmtId="0" fontId="2" fillId="0" borderId="0" xfId="0" applyFont="1" applyAlignment="1">
      <alignment horizontal="center"/>
    </xf>
    <xf numFmtId="0" fontId="2" fillId="2" borderId="0" xfId="0" applyFont="1" applyFill="1" applyBorder="1"/>
    <xf numFmtId="0" fontId="1" fillId="0" borderId="0" xfId="0" applyFont="1" applyAlignment="1">
      <alignment horizontal="left"/>
    </xf>
    <xf numFmtId="0" fontId="2" fillId="0" borderId="0" xfId="0" applyFont="1" applyAlignment="1">
      <alignment horizontal="right" vertical="center" wrapText="1"/>
    </xf>
    <xf numFmtId="0" fontId="2" fillId="0" borderId="0" xfId="0" applyFont="1" applyAlignment="1">
      <alignment vertical="center"/>
    </xf>
    <xf numFmtId="0" fontId="2" fillId="0" borderId="0" xfId="0" applyFont="1" applyAlignment="1">
      <alignment horizontal="right"/>
    </xf>
    <xf numFmtId="0" fontId="2" fillId="3" borderId="0" xfId="0" applyFont="1" applyFill="1" applyBorder="1"/>
    <xf numFmtId="1" fontId="2" fillId="3" borderId="0" xfId="0" applyNumberFormat="1" applyFont="1" applyFill="1" applyBorder="1"/>
    <xf numFmtId="1" fontId="2" fillId="0" borderId="0" xfId="0" applyNumberFormat="1" applyFont="1"/>
    <xf numFmtId="0" fontId="2" fillId="0" borderId="0" xfId="0" quotePrefix="1" applyFont="1" applyAlignment="1">
      <alignment horizontal="center"/>
    </xf>
    <xf numFmtId="0" fontId="2" fillId="0" borderId="0" xfId="0" applyFont="1" applyFill="1" applyBorder="1"/>
    <xf numFmtId="0" fontId="2" fillId="4" borderId="0" xfId="0" applyFont="1" applyFill="1" applyBorder="1"/>
  </cellXfs>
  <cellStyles count="1">
    <cellStyle name="Normal" xfId="0" builtinId="0"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581025</xdr:colOff>
      <xdr:row>19</xdr:row>
      <xdr:rowOff>76200</xdr:rowOff>
    </xdr:from>
    <xdr:to>
      <xdr:col>13</xdr:col>
      <xdr:colOff>152400</xdr:colOff>
      <xdr:row>20</xdr:row>
      <xdr:rowOff>142875</xdr:rowOff>
    </xdr:to>
    <xdr:sp macro="" textlink="">
      <xdr:nvSpPr>
        <xdr:cNvPr id="1025" name="Line 1"/>
        <xdr:cNvSpPr>
          <a:spLocks noChangeShapeType="1"/>
        </xdr:cNvSpPr>
      </xdr:nvSpPr>
      <xdr:spPr bwMode="auto">
        <a:xfrm flipH="1" flipV="1">
          <a:off x="9410700" y="3200400"/>
          <a:ext cx="180975" cy="238125"/>
        </a:xfrm>
        <a:prstGeom prst="line">
          <a:avLst/>
        </a:prstGeom>
        <a:noFill/>
        <a:ln w="9525">
          <a:solidFill>
            <a:srgbClr val="000000"/>
          </a:solidFill>
          <a:round/>
          <a:headEnd/>
          <a:tailEnd type="triangle" w="med" len="med"/>
        </a:ln>
      </xdr:spPr>
    </xdr:sp>
    <xdr:clientData/>
  </xdr:twoCellAnchor>
  <xdr:twoCellAnchor>
    <xdr:from>
      <xdr:col>13</xdr:col>
      <xdr:colOff>180975</xdr:colOff>
      <xdr:row>19</xdr:row>
      <xdr:rowOff>76200</xdr:rowOff>
    </xdr:from>
    <xdr:to>
      <xdr:col>13</xdr:col>
      <xdr:colOff>457200</xdr:colOff>
      <xdr:row>20</xdr:row>
      <xdr:rowOff>142875</xdr:rowOff>
    </xdr:to>
    <xdr:sp macro="" textlink="">
      <xdr:nvSpPr>
        <xdr:cNvPr id="1026" name="Line 2"/>
        <xdr:cNvSpPr>
          <a:spLocks noChangeShapeType="1"/>
        </xdr:cNvSpPr>
      </xdr:nvSpPr>
      <xdr:spPr bwMode="auto">
        <a:xfrm flipV="1">
          <a:off x="9620250" y="3200400"/>
          <a:ext cx="276225" cy="238125"/>
        </a:xfrm>
        <a:prstGeom prst="line">
          <a:avLst/>
        </a:prstGeom>
        <a:noFill/>
        <a:ln w="9525">
          <a:solidFill>
            <a:srgbClr val="000000"/>
          </a:solidFill>
          <a:round/>
          <a:headEnd/>
          <a:tailEnd type="triangle" w="med" len="med"/>
        </a:ln>
      </xdr:spPr>
    </xdr:sp>
    <xdr:clientData/>
  </xdr:twoCellAnchor>
  <xdr:twoCellAnchor>
    <xdr:from>
      <xdr:col>4</xdr:col>
      <xdr:colOff>595630</xdr:colOff>
      <xdr:row>22</xdr:row>
      <xdr:rowOff>132715</xdr:rowOff>
    </xdr:from>
    <xdr:to>
      <xdr:col>9</xdr:col>
      <xdr:colOff>521334</xdr:colOff>
      <xdr:row>27</xdr:row>
      <xdr:rowOff>147320</xdr:rowOff>
    </xdr:to>
    <xdr:sp macro="" textlink="">
      <xdr:nvSpPr>
        <xdr:cNvPr id="5" name="TextBox 4"/>
        <xdr:cNvSpPr txBox="1"/>
      </xdr:nvSpPr>
      <xdr:spPr>
        <a:xfrm>
          <a:off x="3704590" y="4140835"/>
          <a:ext cx="4010024" cy="929005"/>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The constraints to the right prevent jobs 1 and 2 from being assigned to the same machine. Surprisingly, though, the new optimal solution has the same total time as before. There must have been multiple optimal solutions to the original model.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Q25"/>
  <sheetViews>
    <sheetView tabSelected="1" workbookViewId="0"/>
  </sheetViews>
  <sheetFormatPr defaultColWidth="9.109375" defaultRowHeight="14.4" x14ac:dyDescent="0.3"/>
  <cols>
    <col min="1" max="1" width="12.44140625" style="2" customWidth="1"/>
    <col min="2" max="2" width="14.6640625" style="2" customWidth="1"/>
    <col min="3" max="6" width="9.109375" style="2"/>
    <col min="7" max="7" width="15.109375" style="2" customWidth="1"/>
    <col min="8" max="8" width="9.88671875" style="2" customWidth="1"/>
    <col min="9" max="9" width="16.33203125" style="2" customWidth="1"/>
    <col min="10" max="16384" width="9.109375" style="2"/>
  </cols>
  <sheetData>
    <row r="1" spans="1:17" x14ac:dyDescent="0.3">
      <c r="A1" s="1" t="s">
        <v>6</v>
      </c>
    </row>
    <row r="3" spans="1:17" x14ac:dyDescent="0.3">
      <c r="A3" s="1" t="s">
        <v>0</v>
      </c>
      <c r="I3" s="1"/>
    </row>
    <row r="4" spans="1:17" x14ac:dyDescent="0.3">
      <c r="C4" s="3" t="s">
        <v>1</v>
      </c>
      <c r="D4" s="4"/>
      <c r="E4" s="4"/>
      <c r="F4" s="4"/>
      <c r="I4" s="5"/>
      <c r="J4" s="5"/>
    </row>
    <row r="5" spans="1:17" x14ac:dyDescent="0.3">
      <c r="C5" s="2">
        <v>1</v>
      </c>
      <c r="D5" s="2">
        <v>2</v>
      </c>
      <c r="E5" s="2">
        <v>3</v>
      </c>
      <c r="F5" s="2">
        <v>4</v>
      </c>
      <c r="I5" s="5"/>
      <c r="J5" s="5"/>
    </row>
    <row r="6" spans="1:17" x14ac:dyDescent="0.3">
      <c r="A6" s="2" t="s">
        <v>2</v>
      </c>
      <c r="B6" s="6">
        <v>1</v>
      </c>
      <c r="C6" s="7">
        <v>14</v>
      </c>
      <c r="D6" s="7">
        <v>5</v>
      </c>
      <c r="E6" s="7">
        <v>8</v>
      </c>
      <c r="F6" s="7">
        <v>7</v>
      </c>
      <c r="I6" s="5"/>
      <c r="J6" s="5"/>
    </row>
    <row r="7" spans="1:17" x14ac:dyDescent="0.3">
      <c r="B7" s="6">
        <v>2</v>
      </c>
      <c r="C7" s="7">
        <v>2</v>
      </c>
      <c r="D7" s="7">
        <v>12</v>
      </c>
      <c r="E7" s="7">
        <v>6</v>
      </c>
      <c r="F7" s="7">
        <v>5</v>
      </c>
      <c r="I7" s="5"/>
      <c r="J7" s="5"/>
    </row>
    <row r="8" spans="1:17" x14ac:dyDescent="0.3">
      <c r="B8" s="6">
        <v>3</v>
      </c>
      <c r="C8" s="7">
        <v>7</v>
      </c>
      <c r="D8" s="7">
        <v>8</v>
      </c>
      <c r="E8" s="7">
        <v>3</v>
      </c>
      <c r="F8" s="7">
        <v>9</v>
      </c>
      <c r="I8" s="5"/>
      <c r="J8" s="5"/>
    </row>
    <row r="9" spans="1:17" x14ac:dyDescent="0.3">
      <c r="B9" s="6">
        <v>4</v>
      </c>
      <c r="C9" s="7">
        <v>2</v>
      </c>
      <c r="D9" s="7">
        <v>4</v>
      </c>
      <c r="E9" s="7">
        <v>6</v>
      </c>
      <c r="F9" s="7">
        <v>10</v>
      </c>
    </row>
    <row r="10" spans="1:17" x14ac:dyDescent="0.3">
      <c r="B10" s="6">
        <v>5</v>
      </c>
      <c r="C10" s="7">
        <v>5</v>
      </c>
      <c r="D10" s="7">
        <v>5</v>
      </c>
      <c r="E10" s="7">
        <v>4</v>
      </c>
      <c r="F10" s="7">
        <v>8</v>
      </c>
      <c r="I10" s="1"/>
    </row>
    <row r="12" spans="1:17" x14ac:dyDescent="0.3">
      <c r="A12" s="1" t="s">
        <v>12</v>
      </c>
      <c r="K12" s="1" t="s">
        <v>13</v>
      </c>
    </row>
    <row r="13" spans="1:17" x14ac:dyDescent="0.3">
      <c r="C13" s="3" t="s">
        <v>1</v>
      </c>
      <c r="D13" s="8"/>
      <c r="E13" s="8"/>
      <c r="F13" s="8"/>
      <c r="M13" s="2" t="s">
        <v>1</v>
      </c>
    </row>
    <row r="14" spans="1:17" ht="13.5" customHeight="1" x14ac:dyDescent="0.3">
      <c r="C14" s="2">
        <v>1</v>
      </c>
      <c r="D14" s="2">
        <v>2</v>
      </c>
      <c r="E14" s="2">
        <v>3</v>
      </c>
      <c r="F14" s="2">
        <v>4</v>
      </c>
      <c r="G14" s="9" t="s">
        <v>7</v>
      </c>
      <c r="H14" s="10"/>
      <c r="I14" s="9" t="s">
        <v>9</v>
      </c>
      <c r="M14" s="2">
        <v>1</v>
      </c>
      <c r="N14" s="2">
        <v>2</v>
      </c>
      <c r="O14" s="11" t="s">
        <v>14</v>
      </c>
      <c r="P14" s="11"/>
      <c r="Q14" s="11" t="s">
        <v>15</v>
      </c>
    </row>
    <row r="15" spans="1:17" x14ac:dyDescent="0.3">
      <c r="A15" s="2" t="s">
        <v>2</v>
      </c>
      <c r="B15" s="6">
        <v>1</v>
      </c>
      <c r="C15" s="12">
        <v>0</v>
      </c>
      <c r="D15" s="13">
        <v>2.4454688061851366E-25</v>
      </c>
      <c r="E15" s="12">
        <v>0</v>
      </c>
      <c r="F15" s="12">
        <v>0</v>
      </c>
      <c r="G15" s="14">
        <f>SUM(C15:F15)</f>
        <v>2.4454688061851366E-25</v>
      </c>
      <c r="H15" s="15" t="s">
        <v>4</v>
      </c>
      <c r="I15" s="7">
        <v>1</v>
      </c>
      <c r="K15" s="2" t="s">
        <v>2</v>
      </c>
      <c r="L15" s="2">
        <v>1</v>
      </c>
      <c r="M15" s="2">
        <f t="shared" ref="M15:N19" si="0">C15</f>
        <v>0</v>
      </c>
      <c r="N15" s="14">
        <f t="shared" si="0"/>
        <v>2.4454688061851366E-25</v>
      </c>
      <c r="O15" s="14">
        <f>SUM(M15:N15)</f>
        <v>2.4454688061851366E-25</v>
      </c>
      <c r="P15" s="6" t="s">
        <v>4</v>
      </c>
      <c r="Q15" s="2">
        <v>1</v>
      </c>
    </row>
    <row r="16" spans="1:17" x14ac:dyDescent="0.3">
      <c r="B16" s="6">
        <v>2</v>
      </c>
      <c r="C16" s="12">
        <v>1</v>
      </c>
      <c r="D16" s="12">
        <v>0</v>
      </c>
      <c r="E16" s="12">
        <v>0</v>
      </c>
      <c r="F16" s="12">
        <v>1</v>
      </c>
      <c r="G16" s="2">
        <f>SUM(C16:F16)</f>
        <v>2</v>
      </c>
      <c r="H16" s="15" t="s">
        <v>4</v>
      </c>
      <c r="I16" s="7">
        <v>2</v>
      </c>
      <c r="L16" s="2">
        <v>2</v>
      </c>
      <c r="M16" s="2">
        <f t="shared" si="0"/>
        <v>1</v>
      </c>
      <c r="N16" s="14">
        <f t="shared" si="0"/>
        <v>0</v>
      </c>
      <c r="O16" s="2">
        <f>SUM(M16:N16)</f>
        <v>1</v>
      </c>
      <c r="P16" s="6" t="s">
        <v>4</v>
      </c>
      <c r="Q16" s="2">
        <v>1</v>
      </c>
    </row>
    <row r="17" spans="1:17" x14ac:dyDescent="0.3">
      <c r="B17" s="6">
        <v>3</v>
      </c>
      <c r="C17" s="12">
        <v>0</v>
      </c>
      <c r="D17" s="12">
        <v>0</v>
      </c>
      <c r="E17" s="12">
        <v>1</v>
      </c>
      <c r="F17" s="12">
        <v>0</v>
      </c>
      <c r="G17" s="2">
        <f>SUM(C17:F17)</f>
        <v>1</v>
      </c>
      <c r="H17" s="15" t="s">
        <v>4</v>
      </c>
      <c r="I17" s="7">
        <v>1</v>
      </c>
      <c r="L17" s="2">
        <v>3</v>
      </c>
      <c r="M17" s="2">
        <f t="shared" si="0"/>
        <v>0</v>
      </c>
      <c r="N17" s="2">
        <f t="shared" si="0"/>
        <v>0</v>
      </c>
      <c r="O17" s="2">
        <f>SUM(M17:N17)</f>
        <v>0</v>
      </c>
      <c r="P17" s="6" t="s">
        <v>4</v>
      </c>
      <c r="Q17" s="2">
        <v>1</v>
      </c>
    </row>
    <row r="18" spans="1:17" x14ac:dyDescent="0.3">
      <c r="B18" s="6">
        <v>4</v>
      </c>
      <c r="C18" s="13">
        <v>4.3639431867043932E-23</v>
      </c>
      <c r="D18" s="12">
        <v>1</v>
      </c>
      <c r="E18" s="12">
        <v>0</v>
      </c>
      <c r="F18" s="12">
        <v>0</v>
      </c>
      <c r="G18" s="2">
        <f>SUM(C18:F18)</f>
        <v>1</v>
      </c>
      <c r="H18" s="15" t="s">
        <v>4</v>
      </c>
      <c r="I18" s="7">
        <v>2</v>
      </c>
      <c r="L18" s="2">
        <v>4</v>
      </c>
      <c r="M18" s="14">
        <f t="shared" si="0"/>
        <v>4.3639431867043932E-23</v>
      </c>
      <c r="N18" s="2">
        <f t="shared" si="0"/>
        <v>1</v>
      </c>
      <c r="O18" s="2">
        <f>SUM(M18:N18)</f>
        <v>1</v>
      </c>
      <c r="P18" s="6" t="s">
        <v>4</v>
      </c>
      <c r="Q18" s="2">
        <v>1</v>
      </c>
    </row>
    <row r="19" spans="1:17" x14ac:dyDescent="0.3">
      <c r="B19" s="6">
        <v>5</v>
      </c>
      <c r="C19" s="12">
        <v>0</v>
      </c>
      <c r="D19" s="12">
        <v>0</v>
      </c>
      <c r="E19" s="12">
        <v>0</v>
      </c>
      <c r="F19" s="12">
        <v>0</v>
      </c>
      <c r="G19" s="2">
        <f>SUM(C19:F19)</f>
        <v>0</v>
      </c>
      <c r="H19" s="15" t="s">
        <v>4</v>
      </c>
      <c r="I19" s="7">
        <v>1</v>
      </c>
      <c r="L19" s="2">
        <v>5</v>
      </c>
      <c r="M19" s="2">
        <f t="shared" si="0"/>
        <v>0</v>
      </c>
      <c r="N19" s="2">
        <f t="shared" si="0"/>
        <v>0</v>
      </c>
      <c r="O19" s="2">
        <f>SUM(M19:N19)</f>
        <v>0</v>
      </c>
      <c r="P19" s="6" t="s">
        <v>4</v>
      </c>
      <c r="Q19" s="2">
        <v>1</v>
      </c>
    </row>
    <row r="20" spans="1:17" x14ac:dyDescent="0.3">
      <c r="B20" s="2" t="s">
        <v>8</v>
      </c>
      <c r="C20" s="2">
        <f>SUM(C15:C19)</f>
        <v>1</v>
      </c>
      <c r="D20" s="2">
        <f>SUM(D15:D19)</f>
        <v>1</v>
      </c>
      <c r="E20" s="2">
        <f>SUM(E15:E19)</f>
        <v>1</v>
      </c>
      <c r="F20" s="2">
        <f>SUM(F15:F19)</f>
        <v>1</v>
      </c>
    </row>
    <row r="21" spans="1:17" x14ac:dyDescent="0.3">
      <c r="C21" s="11" t="s">
        <v>10</v>
      </c>
      <c r="D21" s="11" t="s">
        <v>10</v>
      </c>
      <c r="E21" s="11" t="s">
        <v>10</v>
      </c>
      <c r="F21" s="11" t="s">
        <v>10</v>
      </c>
    </row>
    <row r="22" spans="1:17" x14ac:dyDescent="0.3">
      <c r="B22" s="2" t="s">
        <v>5</v>
      </c>
      <c r="C22" s="16">
        <v>1</v>
      </c>
      <c r="D22" s="16">
        <v>1</v>
      </c>
      <c r="E22" s="16">
        <v>1</v>
      </c>
      <c r="F22" s="16">
        <v>1</v>
      </c>
      <c r="M22" s="2" t="s">
        <v>16</v>
      </c>
    </row>
    <row r="24" spans="1:17" x14ac:dyDescent="0.3">
      <c r="A24" s="1" t="s">
        <v>11</v>
      </c>
    </row>
    <row r="25" spans="1:17" x14ac:dyDescent="0.3">
      <c r="A25" s="2" t="s">
        <v>3</v>
      </c>
      <c r="B25" s="17">
        <f>SUMPRODUCT(C6:F10,Assignments)</f>
        <v>14</v>
      </c>
    </row>
  </sheetData>
  <phoneticPr fontId="0" type="noConversion"/>
  <printOptions horizontalCentered="1" verticalCentered="1" headings="1" gridLines="1" gridLinesSet="0"/>
  <pageMargins left="0.75" right="0.75" top="1" bottom="1" header="0.5" footer="0.5"/>
  <pageSetup scale="65" orientation="portrait" horizontalDpi="300" verticalDpi="300" r:id="rId1"/>
  <headerFooter alignWithMargins="0"/>
  <ignoredErrors>
    <ignoredError sqref="G15:G19 C20:F20"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7</vt:i4>
      </vt:variant>
    </vt:vector>
  </HeadingPairs>
  <TitlesOfParts>
    <vt:vector size="8" baseType="lpstr">
      <vt:lpstr>Model</vt:lpstr>
      <vt:lpstr>Assignments</vt:lpstr>
      <vt:lpstr>Job1_2Totals</vt:lpstr>
      <vt:lpstr>Jobs_on_machine</vt:lpstr>
      <vt:lpstr>Machine_capacity</vt:lpstr>
      <vt:lpstr>Machines_on_job</vt:lpstr>
      <vt:lpstr>Model!Print_Area</vt:lpstr>
      <vt:lpstr>Total_time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2002-09-09T02:02:34Z</cp:lastPrinted>
  <dcterms:created xsi:type="dcterms:W3CDTF">1999-07-13T14:52:19Z</dcterms:created>
  <dcterms:modified xsi:type="dcterms:W3CDTF">2014-03-10T13:33:21Z</dcterms:modified>
</cp:coreProperties>
</file>